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35" activeTab="0"/>
  </bookViews>
  <sheets>
    <sheet name="BC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9"/>
            <rFont val="Tahoma"/>
            <family val="2"/>
          </rPr>
          <t xml:space="preserve">Prosimy o uzupełnienie wskazanych przez Zamawiającego pól oraz </t>
        </r>
        <r>
          <rPr>
            <b/>
            <sz val="9"/>
            <color indexed="10"/>
            <rFont val="Tahoma"/>
            <family val="2"/>
          </rPr>
          <t>sprawdzenie poprawności</t>
        </r>
        <r>
          <rPr>
            <b/>
            <sz val="9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7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<sst xmlns="http://schemas.openxmlformats.org/spreadsheetml/2006/main" count="91" uniqueCount="60">
  <si>
    <t>Opis przedmiotu zamówienia</t>
  </si>
  <si>
    <t>Jednostka miary</t>
  </si>
  <si>
    <t>Ilość</t>
  </si>
  <si>
    <t>Wartość brutto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</si>
  <si>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</si>
  <si>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</si>
  <si>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</si>
  <si>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</si>
  <si>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</si>
  <si>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</si>
  <si>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</si>
  <si>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</si>
  <si>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producenta</t>
  </si>
  <si>
    <t>Rozmiar</t>
  </si>
  <si>
    <t>op</t>
  </si>
  <si>
    <t>Proteza głosowa, niskooporowa (jednokierunkowa zastawka umieszczona w kanale pod kątem 30 stopni); pierścień zastawki widoczny w obrazie RTG; z medycznego silikonu; dwa kołnierze po dwóch stronach protezy umożliwiające implantację z dojścia przedniego oraz od strony przełyku; korpus 22,5F; łatwa do czyszczenia i przepłukiwania. W komplecie szczoteczka do czyszczenia i instrukcja użytkowania w j. polskim, sterylna</t>
  </si>
  <si>
    <t>j.w z zestawem do implantacji: protektor gardła, igła punkcyjna ze światłem dla prowadnika, prowadnik, prowadnica, rozszerzadło z zamocowaną protezą.</t>
  </si>
  <si>
    <t>-</t>
  </si>
  <si>
    <t>Nazwa handlowa/ 
Nr Katalogowy</t>
  </si>
  <si>
    <t>szt.</t>
  </si>
  <si>
    <t xml:space="preserve"> 8; 10; 12,5 mm</t>
  </si>
  <si>
    <t xml:space="preserve">PAKIET </t>
  </si>
  <si>
    <t>Wartość Netto</t>
  </si>
  <si>
    <t xml:space="preserve">Wartość Brutto </t>
  </si>
  <si>
    <t>Pakiet 1</t>
  </si>
  <si>
    <t>pakiet 1</t>
  </si>
  <si>
    <t>pakiet 2</t>
  </si>
  <si>
    <t xml:space="preserve">Suma </t>
  </si>
  <si>
    <t>Dren ssąco-płuczący, zakładany na tył rękojeści, z mechanizem obrotowym ostrza zintegrowanym w drenie, z systemem przeczyszczającym dren i rękojeśc shavera w postaci gruszki i zaworu zwrotnego, umożliwiający odetkanie kanału ssącego w kierunku przeciwnym do kierunku ssania, sterylny, jednorazowy, op. 5 szt</t>
  </si>
  <si>
    <t xml:space="preserve">śr. 4 mm </t>
  </si>
  <si>
    <t xml:space="preserve">śr. 4,8 mm </t>
  </si>
  <si>
    <t>Ostrze shavera, typ A, proste, agresywne z jednym zębem, jednorazowe, sterylne,</t>
  </si>
  <si>
    <t>Ostrze shavera, ząbkowane, proste, jednorazowe, sterylne,</t>
  </si>
  <si>
    <t xml:space="preserve">Ostrze shavera, ząbkowane, proste, ze dystalnym ssaniem, jednorazowe, sterylne, </t>
  </si>
  <si>
    <r>
      <t>Ostrze shavera, ząbkowane, dystalne ssanie, wygięte 60</t>
    </r>
    <r>
      <rPr>
        <vertAlign val="superscript"/>
        <sz val="8"/>
        <color indexed="8"/>
        <rFont val="Arial"/>
        <family val="2"/>
      </rPr>
      <t>o</t>
    </r>
    <r>
      <rPr>
        <sz val="8"/>
        <color indexed="8"/>
        <rFont val="Arial"/>
        <family val="2"/>
      </rPr>
      <t xml:space="preserve">, jednorazowe, sterylne, </t>
    </r>
  </si>
  <si>
    <r>
      <t>Ostrze shavera, ząbkowane, obrotowe, wygięte 60</t>
    </r>
    <r>
      <rPr>
        <vertAlign val="superscript"/>
        <sz val="8"/>
        <color indexed="8"/>
        <rFont val="Arial"/>
        <family val="2"/>
      </rPr>
      <t>o</t>
    </r>
    <r>
      <rPr>
        <sz val="8"/>
        <color indexed="8"/>
        <rFont val="Arial"/>
        <family val="2"/>
      </rPr>
      <t>, jednorazowe, sterylne,</t>
    </r>
  </si>
  <si>
    <t>śr. 3 mm , dł. 15 cm</t>
  </si>
  <si>
    <r>
      <t xml:space="preserve">Frez shavera, diament, kształt "bullet", wygięty 15 </t>
    </r>
    <r>
      <rPr>
        <vertAlign val="superscript"/>
        <sz val="8"/>
        <color indexed="8"/>
        <rFont val="Arial"/>
        <family val="2"/>
      </rPr>
      <t>o</t>
    </r>
    <r>
      <rPr>
        <sz val="8"/>
        <color indexed="8"/>
        <rFont val="Arial"/>
        <family val="2"/>
      </rPr>
      <t>, jednorazowe, sterylne,</t>
    </r>
  </si>
  <si>
    <r>
      <t xml:space="preserve">Frez shavera, diament, kształt "bullet",  wygięty 70 </t>
    </r>
    <r>
      <rPr>
        <vertAlign val="superscript"/>
        <sz val="8"/>
        <color indexed="8"/>
        <rFont val="Arial"/>
        <family val="2"/>
      </rPr>
      <t>o</t>
    </r>
    <r>
      <rPr>
        <sz val="8"/>
        <color indexed="8"/>
        <rFont val="Arial"/>
        <family val="2"/>
      </rPr>
      <t>, jednorazowe, sterylne,</t>
    </r>
  </si>
  <si>
    <t>śr. 4 mm , dł. 13,5 cm</t>
  </si>
  <si>
    <r>
      <t xml:space="preserve">Frez shavera, diament, kształt ścięty, wygięty 70 </t>
    </r>
    <r>
      <rPr>
        <vertAlign val="superscript"/>
        <sz val="8"/>
        <color indexed="8"/>
        <rFont val="Arial"/>
        <family val="2"/>
      </rPr>
      <t>o</t>
    </r>
    <r>
      <rPr>
        <sz val="8"/>
        <color indexed="8"/>
        <rFont val="Arial"/>
        <family val="2"/>
      </rPr>
      <t>, jednorazowe, sterylne,</t>
    </r>
  </si>
  <si>
    <t>śr. 4 mm , dł. 15 cm</t>
  </si>
  <si>
    <r>
      <t xml:space="preserve">Frez shavera, diament, kształt ścięty, wygięty 15 </t>
    </r>
    <r>
      <rPr>
        <vertAlign val="superscript"/>
        <sz val="8"/>
        <color indexed="8"/>
        <rFont val="Arial"/>
        <family val="2"/>
      </rPr>
      <t>o</t>
    </r>
    <r>
      <rPr>
        <sz val="8"/>
        <color indexed="8"/>
        <rFont val="Arial"/>
        <family val="2"/>
      </rPr>
      <t>, jednorazowe, sterylne,</t>
    </r>
  </si>
  <si>
    <t>śr. 4,5 mm , dł. 13,5 cm</t>
  </si>
  <si>
    <r>
      <t xml:space="preserve">Frez shavera, diament, różyczka,  wygięty 15 </t>
    </r>
    <r>
      <rPr>
        <vertAlign val="superscript"/>
        <sz val="8"/>
        <color indexed="8"/>
        <rFont val="Arial"/>
        <family val="2"/>
      </rPr>
      <t>o</t>
    </r>
    <r>
      <rPr>
        <sz val="8"/>
        <color indexed="8"/>
        <rFont val="Arial"/>
        <family val="2"/>
      </rPr>
      <t>, jednorazowe, sterylne,</t>
    </r>
  </si>
  <si>
    <t>śr. 4,2 mm , dł. 13,5 cm</t>
  </si>
  <si>
    <r>
      <t xml:space="preserve">Frez shavera, agresywny, walec, wygięty 15 </t>
    </r>
    <r>
      <rPr>
        <vertAlign val="superscript"/>
        <sz val="8"/>
        <color indexed="8"/>
        <rFont val="Arial"/>
        <family val="2"/>
      </rPr>
      <t>o</t>
    </r>
    <r>
      <rPr>
        <sz val="8"/>
        <color indexed="8"/>
        <rFont val="Arial"/>
        <family val="2"/>
      </rPr>
      <t xml:space="preserve">, jednorazowe, sterylne, </t>
    </r>
  </si>
  <si>
    <r>
      <t xml:space="preserve">Frez shavera, agresywny, walec, wygięty 60 </t>
    </r>
    <r>
      <rPr>
        <vertAlign val="superscript"/>
        <sz val="8"/>
        <color indexed="8"/>
        <rFont val="Arial"/>
        <family val="2"/>
      </rPr>
      <t>o</t>
    </r>
    <r>
      <rPr>
        <sz val="8"/>
        <color indexed="8"/>
        <rFont val="Arial"/>
        <family val="2"/>
      </rPr>
      <t xml:space="preserve">, jednorazowe, sterylne, </t>
    </r>
  </si>
  <si>
    <t>śr. 2,9 mm , dł. 22 cm</t>
  </si>
  <si>
    <t>śr. 2,9 mm , dł. 27 cm</t>
  </si>
  <si>
    <r>
      <t xml:space="preserve">Ostrze shavera do krtani, powierzchniowe, podwójne wygięcie 18 </t>
    </r>
    <r>
      <rPr>
        <vertAlign val="superscript"/>
        <sz val="8"/>
        <color indexed="8"/>
        <rFont val="Arial"/>
        <family val="2"/>
      </rPr>
      <t>o</t>
    </r>
    <r>
      <rPr>
        <sz val="8"/>
        <color indexed="8"/>
        <rFont val="Arial"/>
        <family val="2"/>
      </rPr>
      <t xml:space="preserve"> w górę</t>
    </r>
  </si>
  <si>
    <r>
      <t xml:space="preserve">Ostrze shavera do krtani, ząbkowane, podwójne wygięcie 18 </t>
    </r>
    <r>
      <rPr>
        <vertAlign val="superscript"/>
        <sz val="8"/>
        <color indexed="8"/>
        <rFont val="Arial"/>
        <family val="2"/>
      </rPr>
      <t>o</t>
    </r>
    <r>
      <rPr>
        <sz val="8"/>
        <color indexed="8"/>
        <rFont val="Arial"/>
        <family val="2"/>
      </rPr>
      <t xml:space="preserve"> w górę</t>
    </r>
  </si>
  <si>
    <t>Pakiet 2</t>
  </si>
  <si>
    <t>*pak.1 - asortyment kompatybilny z mikronożem obrotowym Diego Elite firmy OLYMPUS</t>
  </si>
  <si>
    <t>Pakiet 3</t>
  </si>
  <si>
    <t>strzykawka ciśnieniowa do wytworzenia minimalnego ciśnienia min. 10 atm, wypełniona solą fizjologiczną, ze złączem Luer-Lock, do balonów do zatok</t>
  </si>
  <si>
    <t>poj. min 20 ml</t>
  </si>
  <si>
    <t xml:space="preserve">szt. </t>
  </si>
  <si>
    <t>pakiet 3</t>
  </si>
  <si>
    <t>Załącznik nr 3.1- 3.3. do SIWZ - Procedura 56/2017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</si>
</sst>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</numFmts>
  <fonts count="50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Tahoma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33" borderId="0" xfId="0" applyFont="1" applyFill="1" applyAlignment="1">
      <alignment vertical="center" wrapText="1"/>
    </xf>
    <xf numFmtId="0" fontId="7" fillId="34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 wrapText="1"/>
    </xf>
    <xf numFmtId="3" fontId="7" fillId="34" borderId="0" xfId="0" applyNumberFormat="1" applyFont="1" applyFill="1" applyAlignment="1">
      <alignment horizontal="center" vertical="center"/>
    </xf>
    <xf numFmtId="44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9" fontId="8" fillId="0" borderId="0" xfId="0" applyNumberFormat="1" applyFont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left" vertical="center" wrapText="1"/>
    </xf>
    <xf numFmtId="3" fontId="8" fillId="34" borderId="11" xfId="0" applyNumberFormat="1" applyFont="1" applyFill="1" applyBorder="1" applyAlignment="1">
      <alignment horizontal="center" vertical="center" wrapText="1"/>
    </xf>
    <xf numFmtId="44" fontId="8" fillId="0" borderId="11" xfId="0" applyNumberFormat="1" applyFont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3" fontId="7" fillId="34" borderId="11" xfId="0" applyNumberFormat="1" applyFont="1" applyFill="1" applyBorder="1" applyAlignment="1">
      <alignment horizontal="center" vertical="center" wrapText="1"/>
    </xf>
    <xf numFmtId="44" fontId="7" fillId="0" borderId="11" xfId="0" applyNumberFormat="1" applyFont="1" applyBorder="1" applyAlignment="1">
      <alignment horizontal="center" vertical="center" wrapText="1"/>
    </xf>
    <xf numFmtId="168" fontId="7" fillId="35" borderId="11" xfId="0" applyNumberFormat="1" applyFont="1" applyFill="1" applyBorder="1" applyAlignment="1">
      <alignment horizontal="center" vertical="center" wrapText="1"/>
    </xf>
    <xf numFmtId="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3" fontId="7" fillId="34" borderId="0" xfId="0" applyNumberFormat="1" applyFont="1" applyFill="1" applyBorder="1" applyAlignment="1">
      <alignment horizontal="center" vertical="center" wrapText="1"/>
    </xf>
    <xf numFmtId="44" fontId="7" fillId="34" borderId="0" xfId="0" applyNumberFormat="1" applyFont="1" applyFill="1" applyBorder="1" applyAlignment="1">
      <alignment horizontal="center" vertical="center" wrapText="1"/>
    </xf>
    <xf numFmtId="168" fontId="7" fillId="34" borderId="0" xfId="0" applyNumberFormat="1" applyFont="1" applyFill="1" applyBorder="1" applyAlignment="1">
      <alignment horizontal="center" vertical="center" wrapText="1"/>
    </xf>
    <xf numFmtId="9" fontId="7" fillId="34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49" fontId="7" fillId="34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3" fontId="7" fillId="33" borderId="0" xfId="0" applyNumberFormat="1" applyFont="1" applyFill="1" applyAlignment="1">
      <alignment horizontal="center" vertical="center" wrapText="1"/>
    </xf>
    <xf numFmtId="44" fontId="7" fillId="33" borderId="0" xfId="0" applyNumberFormat="1" applyFont="1" applyFill="1" applyAlignment="1">
      <alignment horizontal="center" vertical="center" wrapText="1"/>
    </xf>
    <xf numFmtId="168" fontId="7" fillId="33" borderId="0" xfId="0" applyNumberFormat="1" applyFont="1" applyFill="1" applyAlignment="1">
      <alignment horizontal="center" vertical="center" wrapText="1"/>
    </xf>
    <xf numFmtId="9" fontId="7" fillId="33" borderId="0" xfId="0" applyNumberFormat="1" applyFont="1" applyFill="1" applyAlignment="1">
      <alignment horizontal="center" vertical="center" wrapText="1"/>
    </xf>
    <xf numFmtId="168" fontId="7" fillId="34" borderId="12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vertical="center"/>
    </xf>
    <xf numFmtId="0" fontId="7" fillId="34" borderId="0" xfId="0" applyFont="1" applyFill="1" applyAlignment="1">
      <alignment vertical="center"/>
    </xf>
    <xf numFmtId="0" fontId="7" fillId="34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168" fontId="7" fillId="0" borderId="0" xfId="0" applyNumberFormat="1" applyFont="1" applyAlignment="1">
      <alignment vertical="center"/>
    </xf>
    <xf numFmtId="168" fontId="7" fillId="0" borderId="0" xfId="0" applyNumberFormat="1" applyFont="1" applyAlignment="1">
      <alignment/>
    </xf>
    <xf numFmtId="0" fontId="7" fillId="34" borderId="0" xfId="0" applyFont="1" applyFill="1" applyAlignment="1">
      <alignment/>
    </xf>
    <xf numFmtId="1" fontId="7" fillId="0" borderId="11" xfId="0" applyNumberFormat="1" applyFont="1" applyBorder="1" applyAlignment="1">
      <alignment horizontal="left" vertical="center" wrapText="1"/>
    </xf>
    <xf numFmtId="168" fontId="7" fillId="0" borderId="0" xfId="0" applyNumberFormat="1" applyFont="1" applyAlignment="1">
      <alignment horizontal="center" vertical="center"/>
    </xf>
    <xf numFmtId="168" fontId="7" fillId="0" borderId="0" xfId="0" applyNumberFormat="1" applyFont="1" applyBorder="1" applyAlignment="1">
      <alignment vertical="center" wrapText="1"/>
    </xf>
    <xf numFmtId="168" fontId="7" fillId="0" borderId="0" xfId="0" applyNumberFormat="1" applyFont="1" applyBorder="1" applyAlignment="1">
      <alignment horizontal="right" vertical="center"/>
    </xf>
    <xf numFmtId="168" fontId="7" fillId="0" borderId="0" xfId="0" applyNumberFormat="1" applyFont="1" applyBorder="1" applyAlignment="1">
      <alignment vertical="center"/>
    </xf>
    <xf numFmtId="44" fontId="8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8" fillId="0" borderId="11" xfId="0" applyFont="1" applyFill="1" applyBorder="1" applyAlignment="1">
      <alignment horizontal="left" wrapText="1"/>
    </xf>
    <xf numFmtId="0" fontId="48" fillId="0" borderId="11" xfId="0" applyFont="1" applyBorder="1" applyAlignment="1">
      <alignment horizontal="left" wrapText="1"/>
    </xf>
    <xf numFmtId="0" fontId="48" fillId="34" borderId="0" xfId="0" applyFont="1" applyFill="1" applyBorder="1" applyAlignment="1">
      <alignment horizontal="left" wrapText="1"/>
    </xf>
    <xf numFmtId="0" fontId="7" fillId="34" borderId="12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44" fontId="3" fillId="0" borderId="13" xfId="0" applyNumberFormat="1" applyFont="1" applyBorder="1" applyAlignment="1">
      <alignment horizontal="right" vertical="center" wrapText="1"/>
    </xf>
    <xf numFmtId="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44" fontId="3" fillId="0" borderId="15" xfId="0" applyNumberFormat="1" applyFont="1" applyBorder="1" applyAlignment="1">
      <alignment horizontal="right" vertical="center" wrapText="1"/>
    </xf>
    <xf numFmtId="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7" fillId="33" borderId="0" xfId="0" applyFont="1" applyFill="1" applyAlignment="1">
      <alignment horizontal="left" vertical="center" wrapText="1"/>
    </xf>
    <xf numFmtId="168" fontId="7" fillId="0" borderId="11" xfId="0" applyNumberFormat="1" applyFont="1" applyBorder="1" applyAlignment="1">
      <alignment horizontal="left" vertical="center" wrapText="1"/>
    </xf>
    <xf numFmtId="168" fontId="8" fillId="0" borderId="11" xfId="0" applyNumberFormat="1" applyFont="1" applyBorder="1" applyAlignment="1">
      <alignment horizontal="left" vertical="center" wrapText="1"/>
    </xf>
    <xf numFmtId="168" fontId="7" fillId="0" borderId="0" xfId="0" applyNumberFormat="1" applyFont="1" applyAlignment="1">
      <alignment horizontal="left" vertical="center" wrapText="1"/>
    </xf>
    <xf numFmtId="0" fontId="7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left" wrapText="1"/>
    </xf>
    <xf numFmtId="168" fontId="7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48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3" fillId="35" borderId="11" xfId="0" applyFont="1" applyFill="1" applyBorder="1" applyAlignment="1">
      <alignment horizontal="center" vertical="center" wrapText="1"/>
    </xf>
    <xf numFmtId="168" fontId="3" fillId="35" borderId="11" xfId="0" applyNumberFormat="1" applyFont="1" applyFill="1" applyBorder="1" applyAlignment="1">
      <alignment horizontal="center" vertical="center" wrapText="1"/>
    </xf>
    <xf numFmtId="168" fontId="3" fillId="3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68" fontId="3" fillId="33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vertical="center"/>
    </xf>
    <xf numFmtId="168" fontId="7" fillId="0" borderId="10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168" fontId="8" fillId="0" borderId="10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16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68" fontId="7" fillId="0" borderId="0" xfId="0" applyNumberFormat="1" applyFont="1" applyBorder="1" applyAlignment="1">
      <alignment horizontal="right" vertical="center"/>
    </xf>
    <xf numFmtId="168" fontId="7" fillId="0" borderId="13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8" fillId="0" borderId="16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48" fillId="0" borderId="16" xfId="52" applyFont="1" applyFill="1" applyBorder="1" applyAlignment="1">
      <alignment horizontal="left" vertical="center" wrapText="1"/>
      <protection/>
    </xf>
    <xf numFmtId="0" fontId="48" fillId="0" borderId="14" xfId="52" applyFont="1" applyFill="1" applyBorder="1" applyAlignment="1">
      <alignment horizontal="left" vertical="center" wrapText="1"/>
      <protection/>
    </xf>
    <xf numFmtId="0" fontId="7" fillId="0" borderId="0" xfId="0" applyFont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="110" zoomScaleNormal="110" zoomScalePageLayoutView="0" workbookViewId="0" topLeftCell="A1">
      <selection activeCell="G4" sqref="G4"/>
    </sheetView>
  </sheetViews>
  <sheetFormatPr defaultColWidth="8.8515625" defaultRowHeight="12.75"/>
  <cols>
    <col min="1" max="1" width="3.7109375" style="13" bestFit="1" customWidth="1"/>
    <col min="2" max="2" width="41.421875" style="19" customWidth="1"/>
    <col min="3" max="3" width="15.00390625" style="80" customWidth="1"/>
    <col min="4" max="4" width="7.421875" style="13" customWidth="1"/>
    <col min="5" max="5" width="7.7109375" style="20" customWidth="1"/>
    <col min="6" max="6" width="10.7109375" style="21" customWidth="1"/>
    <col min="7" max="7" width="10.7109375" style="97" customWidth="1"/>
    <col min="8" max="8" width="6.8515625" style="23" customWidth="1"/>
    <col min="9" max="9" width="9.7109375" style="23" customWidth="1"/>
    <col min="10" max="10" width="9.421875" style="23" customWidth="1"/>
    <col min="11" max="11" width="9.8515625" style="23" customWidth="1"/>
    <col min="12" max="12" width="8.28125" style="23" customWidth="1"/>
    <col min="13" max="16384" width="8.8515625" style="23" customWidth="1"/>
  </cols>
  <sheetData>
    <row r="1" spans="7:10" ht="9.75">
      <c r="G1" s="116" t="s">
        <v>59</v>
      </c>
      <c r="H1" s="116"/>
      <c r="I1" s="116"/>
      <c r="J1" s="116"/>
    </row>
    <row r="2" spans="7:10" ht="9.75">
      <c r="G2" s="116"/>
      <c r="H2" s="116"/>
      <c r="I2" s="116"/>
      <c r="J2" s="116"/>
    </row>
    <row r="3" ht="11.25"/>
    <row r="4" ht="27.75" customHeight="1"/>
    <row r="5" ht="11.25">
      <c r="B5" s="24" t="s">
        <v>24</v>
      </c>
    </row>
    <row r="6" spans="1:12" ht="51.75" customHeight="1">
      <c r="A6" s="25" t="s">
        <v>4</v>
      </c>
      <c r="B6" s="26" t="s">
        <v>0</v>
      </c>
      <c r="C6" s="7" t="s">
        <v>13</v>
      </c>
      <c r="D6" s="7" t="s">
        <v>1</v>
      </c>
      <c r="E6" s="27" t="s">
        <v>2</v>
      </c>
      <c r="F6" s="28" t="s">
        <v>8</v>
      </c>
      <c r="G6" s="98" t="s">
        <v>9</v>
      </c>
      <c r="H6" s="7" t="s">
        <v>5</v>
      </c>
      <c r="I6" s="29" t="s">
        <v>6</v>
      </c>
      <c r="J6" s="29" t="s">
        <v>3</v>
      </c>
      <c r="K6" s="7" t="s">
        <v>18</v>
      </c>
      <c r="L6" s="7" t="s">
        <v>12</v>
      </c>
    </row>
    <row r="7" spans="1:12" ht="20.25" customHeight="1">
      <c r="A7" s="16">
        <v>1</v>
      </c>
      <c r="B7" s="117" t="s">
        <v>31</v>
      </c>
      <c r="C7" s="8" t="s">
        <v>29</v>
      </c>
      <c r="D7" s="14" t="s">
        <v>19</v>
      </c>
      <c r="E7" s="30">
        <v>30</v>
      </c>
      <c r="F7" s="31"/>
      <c r="G7" s="99">
        <f>ROUND(F7*(1+H7),2)</f>
        <v>0</v>
      </c>
      <c r="H7" s="33">
        <v>0.08</v>
      </c>
      <c r="I7" s="32">
        <f>ROUND(F7*E7,2)</f>
        <v>0</v>
      </c>
      <c r="J7" s="32">
        <f>ROUND(I7*(1+H7),2)</f>
        <v>0</v>
      </c>
      <c r="K7" s="8"/>
      <c r="L7" s="34"/>
    </row>
    <row r="8" spans="1:12" ht="20.25" customHeight="1">
      <c r="A8" s="16">
        <v>2</v>
      </c>
      <c r="B8" s="118"/>
      <c r="C8" s="8" t="s">
        <v>30</v>
      </c>
      <c r="D8" s="14" t="s">
        <v>19</v>
      </c>
      <c r="E8" s="30">
        <v>30</v>
      </c>
      <c r="F8" s="31"/>
      <c r="G8" s="99">
        <f aca="true" t="shared" si="0" ref="G8:G24">ROUND(F8*(1+H8),2)</f>
        <v>0</v>
      </c>
      <c r="H8" s="33">
        <v>0.08</v>
      </c>
      <c r="I8" s="32">
        <f aca="true" t="shared" si="1" ref="I8:I24">ROUND(F8*E8,2)</f>
        <v>0</v>
      </c>
      <c r="J8" s="32">
        <f aca="true" t="shared" si="2" ref="J8:J24">ROUND(I8*(1+H8),2)</f>
        <v>0</v>
      </c>
      <c r="K8" s="8"/>
      <c r="L8" s="34"/>
    </row>
    <row r="9" spans="1:12" s="13" customFormat="1" ht="18" customHeight="1">
      <c r="A9" s="16">
        <v>3</v>
      </c>
      <c r="B9" s="78" t="s">
        <v>32</v>
      </c>
      <c r="C9" s="8" t="s">
        <v>29</v>
      </c>
      <c r="D9" s="14" t="s">
        <v>19</v>
      </c>
      <c r="E9" s="30">
        <v>35</v>
      </c>
      <c r="F9" s="31"/>
      <c r="G9" s="99">
        <f t="shared" si="0"/>
        <v>0</v>
      </c>
      <c r="H9" s="33">
        <v>0.08</v>
      </c>
      <c r="I9" s="32">
        <f t="shared" si="1"/>
        <v>0</v>
      </c>
      <c r="J9" s="32">
        <f t="shared" si="2"/>
        <v>0</v>
      </c>
      <c r="K9" s="79"/>
      <c r="L9" s="16"/>
    </row>
    <row r="10" spans="1:12" ht="22.5">
      <c r="A10" s="16">
        <v>4</v>
      </c>
      <c r="B10" s="62" t="s">
        <v>33</v>
      </c>
      <c r="C10" s="8" t="s">
        <v>29</v>
      </c>
      <c r="D10" s="14" t="s">
        <v>19</v>
      </c>
      <c r="E10" s="30">
        <v>35</v>
      </c>
      <c r="F10" s="31"/>
      <c r="G10" s="99">
        <f t="shared" si="0"/>
        <v>0</v>
      </c>
      <c r="H10" s="33">
        <v>0.08</v>
      </c>
      <c r="I10" s="32">
        <f t="shared" si="1"/>
        <v>0</v>
      </c>
      <c r="J10" s="32">
        <f t="shared" si="2"/>
        <v>0</v>
      </c>
      <c r="K10" s="8"/>
      <c r="L10" s="34"/>
    </row>
    <row r="11" spans="1:12" ht="22.5">
      <c r="A11" s="16">
        <v>5</v>
      </c>
      <c r="B11" s="63" t="s">
        <v>34</v>
      </c>
      <c r="C11" s="8" t="s">
        <v>29</v>
      </c>
      <c r="D11" s="14" t="s">
        <v>19</v>
      </c>
      <c r="E11" s="30">
        <v>15</v>
      </c>
      <c r="F11" s="31"/>
      <c r="G11" s="99">
        <f t="shared" si="0"/>
        <v>0</v>
      </c>
      <c r="H11" s="33">
        <v>0.08</v>
      </c>
      <c r="I11" s="32">
        <f t="shared" si="1"/>
        <v>0</v>
      </c>
      <c r="J11" s="32">
        <f t="shared" si="2"/>
        <v>0</v>
      </c>
      <c r="K11" s="8"/>
      <c r="L11" s="34"/>
    </row>
    <row r="12" spans="1:12" ht="22.5">
      <c r="A12" s="16">
        <v>6</v>
      </c>
      <c r="B12" s="63" t="s">
        <v>35</v>
      </c>
      <c r="C12" s="8" t="s">
        <v>29</v>
      </c>
      <c r="D12" s="14" t="s">
        <v>19</v>
      </c>
      <c r="E12" s="30">
        <v>15</v>
      </c>
      <c r="F12" s="31"/>
      <c r="G12" s="99">
        <f t="shared" si="0"/>
        <v>0</v>
      </c>
      <c r="H12" s="33">
        <v>0.08</v>
      </c>
      <c r="I12" s="32">
        <f t="shared" si="1"/>
        <v>0</v>
      </c>
      <c r="J12" s="32">
        <f t="shared" si="2"/>
        <v>0</v>
      </c>
      <c r="K12" s="8"/>
      <c r="L12" s="34"/>
    </row>
    <row r="13" spans="1:12" ht="22.5">
      <c r="A13" s="16">
        <v>7</v>
      </c>
      <c r="B13" s="63" t="s">
        <v>37</v>
      </c>
      <c r="C13" s="8" t="s">
        <v>36</v>
      </c>
      <c r="D13" s="14" t="s">
        <v>19</v>
      </c>
      <c r="E13" s="30">
        <v>20</v>
      </c>
      <c r="F13" s="31"/>
      <c r="G13" s="99">
        <f t="shared" si="0"/>
        <v>0</v>
      </c>
      <c r="H13" s="33">
        <v>0.08</v>
      </c>
      <c r="I13" s="32">
        <f t="shared" si="1"/>
        <v>0</v>
      </c>
      <c r="J13" s="32">
        <f t="shared" si="2"/>
        <v>0</v>
      </c>
      <c r="K13" s="8"/>
      <c r="L13" s="34"/>
    </row>
    <row r="14" spans="1:12" ht="22.5">
      <c r="A14" s="16">
        <v>8</v>
      </c>
      <c r="B14" s="63" t="s">
        <v>38</v>
      </c>
      <c r="C14" s="8" t="s">
        <v>36</v>
      </c>
      <c r="D14" s="14" t="s">
        <v>19</v>
      </c>
      <c r="E14" s="30">
        <v>20</v>
      </c>
      <c r="F14" s="31"/>
      <c r="G14" s="99">
        <f t="shared" si="0"/>
        <v>0</v>
      </c>
      <c r="H14" s="33">
        <v>0.08</v>
      </c>
      <c r="I14" s="32">
        <f t="shared" si="1"/>
        <v>0</v>
      </c>
      <c r="J14" s="32">
        <f t="shared" si="2"/>
        <v>0</v>
      </c>
      <c r="K14" s="8"/>
      <c r="L14" s="34"/>
    </row>
    <row r="15" spans="1:12" ht="22.5">
      <c r="A15" s="16">
        <v>9</v>
      </c>
      <c r="B15" s="63" t="s">
        <v>40</v>
      </c>
      <c r="C15" s="8" t="s">
        <v>39</v>
      </c>
      <c r="D15" s="14" t="s">
        <v>19</v>
      </c>
      <c r="E15" s="30">
        <v>25</v>
      </c>
      <c r="F15" s="31"/>
      <c r="G15" s="99">
        <f t="shared" si="0"/>
        <v>0</v>
      </c>
      <c r="H15" s="33">
        <v>0.08</v>
      </c>
      <c r="I15" s="32">
        <f t="shared" si="1"/>
        <v>0</v>
      </c>
      <c r="J15" s="32">
        <f t="shared" si="2"/>
        <v>0</v>
      </c>
      <c r="K15" s="8"/>
      <c r="L15" s="34"/>
    </row>
    <row r="16" spans="1:12" ht="22.5">
      <c r="A16" s="16">
        <v>10</v>
      </c>
      <c r="B16" s="63" t="s">
        <v>42</v>
      </c>
      <c r="C16" s="8" t="s">
        <v>41</v>
      </c>
      <c r="D16" s="14" t="s">
        <v>19</v>
      </c>
      <c r="E16" s="30">
        <v>25</v>
      </c>
      <c r="F16" s="31"/>
      <c r="G16" s="99">
        <f t="shared" si="0"/>
        <v>0</v>
      </c>
      <c r="H16" s="33">
        <v>0.08</v>
      </c>
      <c r="I16" s="32">
        <f t="shared" si="1"/>
        <v>0</v>
      </c>
      <c r="J16" s="32">
        <f t="shared" si="2"/>
        <v>0</v>
      </c>
      <c r="K16" s="8"/>
      <c r="L16" s="34"/>
    </row>
    <row r="17" spans="1:12" ht="22.5">
      <c r="A17" s="16">
        <v>11</v>
      </c>
      <c r="B17" s="63" t="s">
        <v>44</v>
      </c>
      <c r="C17" s="8" t="s">
        <v>43</v>
      </c>
      <c r="D17" s="14" t="s">
        <v>19</v>
      </c>
      <c r="E17" s="30">
        <v>25</v>
      </c>
      <c r="F17" s="31"/>
      <c r="G17" s="99">
        <f t="shared" si="0"/>
        <v>0</v>
      </c>
      <c r="H17" s="33">
        <v>0.08</v>
      </c>
      <c r="I17" s="32">
        <f t="shared" si="1"/>
        <v>0</v>
      </c>
      <c r="J17" s="32">
        <f t="shared" si="2"/>
        <v>0</v>
      </c>
      <c r="K17" s="8"/>
      <c r="L17" s="34"/>
    </row>
    <row r="18" spans="1:12" ht="22.5">
      <c r="A18" s="16">
        <v>12</v>
      </c>
      <c r="B18" s="63" t="s">
        <v>46</v>
      </c>
      <c r="C18" s="8" t="s">
        <v>45</v>
      </c>
      <c r="D18" s="14" t="s">
        <v>19</v>
      </c>
      <c r="E18" s="30">
        <v>20</v>
      </c>
      <c r="F18" s="31"/>
      <c r="G18" s="99">
        <f t="shared" si="0"/>
        <v>0</v>
      </c>
      <c r="H18" s="33">
        <v>0.08</v>
      </c>
      <c r="I18" s="32">
        <f t="shared" si="1"/>
        <v>0</v>
      </c>
      <c r="J18" s="32">
        <f t="shared" si="2"/>
        <v>0</v>
      </c>
      <c r="K18" s="8"/>
      <c r="L18" s="34"/>
    </row>
    <row r="19" spans="1:12" ht="22.5">
      <c r="A19" s="16">
        <v>13</v>
      </c>
      <c r="B19" s="63" t="s">
        <v>47</v>
      </c>
      <c r="C19" s="8" t="s">
        <v>45</v>
      </c>
      <c r="D19" s="14" t="s">
        <v>19</v>
      </c>
      <c r="E19" s="30">
        <v>20</v>
      </c>
      <c r="F19" s="31"/>
      <c r="G19" s="99">
        <f t="shared" si="0"/>
        <v>0</v>
      </c>
      <c r="H19" s="33">
        <v>0.08</v>
      </c>
      <c r="I19" s="32">
        <f t="shared" si="1"/>
        <v>0</v>
      </c>
      <c r="J19" s="32">
        <f t="shared" si="2"/>
        <v>0</v>
      </c>
      <c r="K19" s="8"/>
      <c r="L19" s="34"/>
    </row>
    <row r="20" spans="1:12" ht="20.25" customHeight="1">
      <c r="A20" s="16">
        <v>14</v>
      </c>
      <c r="B20" s="119" t="s">
        <v>50</v>
      </c>
      <c r="C20" s="8" t="s">
        <v>48</v>
      </c>
      <c r="D20" s="14" t="s">
        <v>19</v>
      </c>
      <c r="E20" s="30">
        <v>25</v>
      </c>
      <c r="F20" s="31"/>
      <c r="G20" s="99">
        <f t="shared" si="0"/>
        <v>0</v>
      </c>
      <c r="H20" s="33">
        <v>0.08</v>
      </c>
      <c r="I20" s="32">
        <f t="shared" si="1"/>
        <v>0</v>
      </c>
      <c r="J20" s="32">
        <f t="shared" si="2"/>
        <v>0</v>
      </c>
      <c r="K20" s="8"/>
      <c r="L20" s="34"/>
    </row>
    <row r="21" spans="1:12" ht="20.25" customHeight="1">
      <c r="A21" s="16">
        <v>15</v>
      </c>
      <c r="B21" s="120"/>
      <c r="C21" s="8" t="s">
        <v>49</v>
      </c>
      <c r="D21" s="14" t="s">
        <v>19</v>
      </c>
      <c r="E21" s="30">
        <v>25</v>
      </c>
      <c r="F21" s="31"/>
      <c r="G21" s="99">
        <f t="shared" si="0"/>
        <v>0</v>
      </c>
      <c r="H21" s="33">
        <v>0.08</v>
      </c>
      <c r="I21" s="32">
        <f t="shared" si="1"/>
        <v>0</v>
      </c>
      <c r="J21" s="32">
        <f t="shared" si="2"/>
        <v>0</v>
      </c>
      <c r="K21" s="8"/>
      <c r="L21" s="34"/>
    </row>
    <row r="22" spans="1:12" ht="15" customHeight="1">
      <c r="A22" s="16">
        <v>16</v>
      </c>
      <c r="B22" s="119" t="s">
        <v>51</v>
      </c>
      <c r="C22" s="8" t="s">
        <v>48</v>
      </c>
      <c r="D22" s="14" t="s">
        <v>19</v>
      </c>
      <c r="E22" s="30">
        <v>25</v>
      </c>
      <c r="F22" s="31"/>
      <c r="G22" s="99">
        <f t="shared" si="0"/>
        <v>0</v>
      </c>
      <c r="H22" s="33">
        <v>0.08</v>
      </c>
      <c r="I22" s="32">
        <f t="shared" si="1"/>
        <v>0</v>
      </c>
      <c r="J22" s="32">
        <f t="shared" si="2"/>
        <v>0</v>
      </c>
      <c r="K22" s="8"/>
      <c r="L22" s="34"/>
    </row>
    <row r="23" spans="1:12" ht="18" customHeight="1">
      <c r="A23" s="16">
        <v>17</v>
      </c>
      <c r="B23" s="120"/>
      <c r="C23" s="8" t="s">
        <v>49</v>
      </c>
      <c r="D23" s="14" t="s">
        <v>19</v>
      </c>
      <c r="E23" s="30">
        <v>25</v>
      </c>
      <c r="F23" s="31"/>
      <c r="G23" s="99">
        <f t="shared" si="0"/>
        <v>0</v>
      </c>
      <c r="H23" s="33">
        <v>0.08</v>
      </c>
      <c r="I23" s="32">
        <f t="shared" si="1"/>
        <v>0</v>
      </c>
      <c r="J23" s="32">
        <f t="shared" si="2"/>
        <v>0</v>
      </c>
      <c r="K23" s="8"/>
      <c r="L23" s="34"/>
    </row>
    <row r="24" spans="1:12" s="96" customFormat="1" ht="69.75" customHeight="1">
      <c r="A24" s="16">
        <v>18</v>
      </c>
      <c r="B24" s="94" t="s">
        <v>28</v>
      </c>
      <c r="C24" s="8" t="s">
        <v>17</v>
      </c>
      <c r="D24" s="14" t="s">
        <v>19</v>
      </c>
      <c r="E24" s="30">
        <v>375</v>
      </c>
      <c r="F24" s="31"/>
      <c r="G24" s="99">
        <f t="shared" si="0"/>
        <v>0</v>
      </c>
      <c r="H24" s="33">
        <v>0.08</v>
      </c>
      <c r="I24" s="32">
        <f t="shared" si="1"/>
        <v>0</v>
      </c>
      <c r="J24" s="32">
        <f t="shared" si="2"/>
        <v>0</v>
      </c>
      <c r="K24" s="8"/>
      <c r="L24" s="95"/>
    </row>
    <row r="25" spans="1:12" s="50" customFormat="1" ht="11.25">
      <c r="A25" s="18"/>
      <c r="B25" s="64"/>
      <c r="C25" s="11"/>
      <c r="D25" s="15"/>
      <c r="E25" s="35"/>
      <c r="F25" s="36"/>
      <c r="G25" s="100"/>
      <c r="H25" s="38"/>
      <c r="I25" s="37"/>
      <c r="J25" s="47"/>
      <c r="K25" s="65"/>
      <c r="L25" s="48"/>
    </row>
    <row r="26" spans="1:13" ht="11.25">
      <c r="A26" s="40"/>
      <c r="B26" s="9" t="s">
        <v>53</v>
      </c>
      <c r="C26" s="82"/>
      <c r="D26" s="9"/>
      <c r="E26" s="39"/>
      <c r="F26" s="9"/>
      <c r="G26" s="101"/>
      <c r="H26" s="9"/>
      <c r="I26" s="9"/>
      <c r="J26" s="121" t="s">
        <v>10</v>
      </c>
      <c r="K26" s="121"/>
      <c r="L26" s="121"/>
      <c r="M26" s="10"/>
    </row>
    <row r="27" spans="1:13" ht="11.25">
      <c r="A27" s="40"/>
      <c r="B27" s="9"/>
      <c r="C27" s="82"/>
      <c r="D27" s="9"/>
      <c r="E27" s="39"/>
      <c r="F27" s="9"/>
      <c r="G27" s="101"/>
      <c r="H27" s="9"/>
      <c r="I27" s="9"/>
      <c r="J27" s="111" t="s">
        <v>11</v>
      </c>
      <c r="K27" s="111"/>
      <c r="L27" s="111"/>
      <c r="M27" s="10"/>
    </row>
    <row r="28" spans="1:12" s="49" customFormat="1" ht="11.25">
      <c r="A28" s="18"/>
      <c r="B28" s="41"/>
      <c r="C28" s="11"/>
      <c r="D28" s="15"/>
      <c r="E28" s="35"/>
      <c r="F28" s="36"/>
      <c r="G28" s="100"/>
      <c r="H28" s="38"/>
      <c r="I28" s="37"/>
      <c r="J28" s="37"/>
      <c r="K28" s="11"/>
      <c r="L28" s="50"/>
    </row>
    <row r="29" spans="1:13" ht="11.25">
      <c r="A29" s="40"/>
      <c r="B29" s="9"/>
      <c r="C29" s="82"/>
      <c r="D29" s="9"/>
      <c r="E29" s="39"/>
      <c r="F29" s="9"/>
      <c r="G29" s="101"/>
      <c r="H29" s="9"/>
      <c r="I29" s="53"/>
      <c r="J29" s="40"/>
      <c r="K29" s="40"/>
      <c r="L29" s="40"/>
      <c r="M29" s="10"/>
    </row>
    <row r="30" spans="2:3" ht="11.25">
      <c r="B30" s="24" t="s">
        <v>52</v>
      </c>
      <c r="C30" s="83"/>
    </row>
    <row r="31" spans="1:12" ht="101.25">
      <c r="A31" s="4">
        <v>1</v>
      </c>
      <c r="B31" s="5" t="s">
        <v>15</v>
      </c>
      <c r="C31" s="66" t="s">
        <v>20</v>
      </c>
      <c r="D31" s="67" t="s">
        <v>14</v>
      </c>
      <c r="E31" s="67">
        <v>50</v>
      </c>
      <c r="F31" s="68"/>
      <c r="G31" s="99">
        <f>ROUND(F31*(1+H31),2)</f>
        <v>0</v>
      </c>
      <c r="H31" s="69">
        <v>0.08</v>
      </c>
      <c r="I31" s="32">
        <f>ROUND(F31*E31,2)</f>
        <v>0</v>
      </c>
      <c r="J31" s="32">
        <f>ROUND(I31*(1+H31),2)</f>
        <v>0</v>
      </c>
      <c r="K31" s="70"/>
      <c r="L31" s="70"/>
    </row>
    <row r="32" spans="1:13" s="9" customFormat="1" ht="33.75">
      <c r="A32" s="71">
        <v>2</v>
      </c>
      <c r="B32" s="72" t="s">
        <v>16</v>
      </c>
      <c r="C32" s="73" t="s">
        <v>20</v>
      </c>
      <c r="D32" s="74" t="s">
        <v>14</v>
      </c>
      <c r="E32" s="74">
        <v>50</v>
      </c>
      <c r="F32" s="75"/>
      <c r="G32" s="99">
        <f>ROUND(F32*(1+H32),2)</f>
        <v>0</v>
      </c>
      <c r="H32" s="76">
        <v>0.08</v>
      </c>
      <c r="I32" s="32">
        <f>ROUND(F32*E32,2)</f>
        <v>0</v>
      </c>
      <c r="J32" s="32">
        <f>ROUND(I32*(1+H32),2)</f>
        <v>0</v>
      </c>
      <c r="K32" s="77"/>
      <c r="L32" s="77"/>
      <c r="M32" s="23"/>
    </row>
    <row r="33" spans="1:13" s="54" customFormat="1" ht="14.25" customHeight="1">
      <c r="A33" s="88"/>
      <c r="B33" s="89"/>
      <c r="C33" s="84"/>
      <c r="D33" s="17"/>
      <c r="E33" s="43"/>
      <c r="F33" s="44"/>
      <c r="G33" s="102"/>
      <c r="H33" s="46"/>
      <c r="I33" s="45"/>
      <c r="J33" s="90"/>
      <c r="K33" s="91"/>
      <c r="L33" s="92"/>
      <c r="M33" s="93"/>
    </row>
    <row r="34" spans="1:13" ht="11.25">
      <c r="A34" s="40"/>
      <c r="B34" s="9"/>
      <c r="C34" s="82"/>
      <c r="D34" s="9"/>
      <c r="E34" s="39"/>
      <c r="F34" s="9"/>
      <c r="G34" s="101"/>
      <c r="H34" s="9"/>
      <c r="I34" s="9"/>
      <c r="J34" s="110" t="s">
        <v>10</v>
      </c>
      <c r="K34" s="110"/>
      <c r="L34" s="110"/>
      <c r="M34" s="10"/>
    </row>
    <row r="35" spans="1:13" ht="11.25">
      <c r="A35" s="40"/>
      <c r="B35" s="9"/>
      <c r="C35" s="82"/>
      <c r="D35" s="9"/>
      <c r="E35" s="39"/>
      <c r="F35" s="9"/>
      <c r="G35" s="101"/>
      <c r="H35" s="9"/>
      <c r="I35" s="9"/>
      <c r="J35" s="111" t="s">
        <v>11</v>
      </c>
      <c r="K35" s="111"/>
      <c r="L35" s="111"/>
      <c r="M35" s="10"/>
    </row>
    <row r="36" spans="2:3" ht="11.25">
      <c r="B36" s="24" t="s">
        <v>54</v>
      </c>
      <c r="C36" s="83"/>
    </row>
    <row r="37" spans="1:12" ht="33.75">
      <c r="A37" s="4">
        <v>1</v>
      </c>
      <c r="B37" s="5" t="s">
        <v>55</v>
      </c>
      <c r="C37" s="66" t="s">
        <v>56</v>
      </c>
      <c r="D37" s="67" t="s">
        <v>57</v>
      </c>
      <c r="E37" s="67">
        <v>150</v>
      </c>
      <c r="F37" s="68"/>
      <c r="G37" s="99">
        <f>ROUND(F37*(1+H37),2)</f>
        <v>0</v>
      </c>
      <c r="H37" s="69">
        <v>0.08</v>
      </c>
      <c r="I37" s="32">
        <f>ROUND(F37*E37,2)</f>
        <v>0</v>
      </c>
      <c r="J37" s="32">
        <f>ROUND(I37*(1+H37),2)</f>
        <v>0</v>
      </c>
      <c r="K37" s="70"/>
      <c r="L37" s="70"/>
    </row>
    <row r="38" spans="1:13" s="54" customFormat="1" ht="14.25" customHeight="1">
      <c r="A38" s="88"/>
      <c r="B38" s="89"/>
      <c r="C38" s="84"/>
      <c r="D38" s="17"/>
      <c r="E38" s="43"/>
      <c r="F38" s="44"/>
      <c r="G38" s="102"/>
      <c r="H38" s="46"/>
      <c r="I38" s="45"/>
      <c r="J38" s="90"/>
      <c r="K38" s="91"/>
      <c r="L38" s="92"/>
      <c r="M38" s="93"/>
    </row>
    <row r="39" spans="1:13" ht="11.25">
      <c r="A39" s="40"/>
      <c r="B39" s="9"/>
      <c r="C39" s="82"/>
      <c r="D39" s="9"/>
      <c r="E39" s="39"/>
      <c r="F39" s="9"/>
      <c r="G39" s="101"/>
      <c r="H39" s="9"/>
      <c r="I39" s="9"/>
      <c r="J39" s="110" t="s">
        <v>10</v>
      </c>
      <c r="K39" s="110"/>
      <c r="L39" s="110"/>
      <c r="M39" s="10"/>
    </row>
    <row r="40" spans="1:13" ht="11.25">
      <c r="A40" s="40"/>
      <c r="B40" s="9"/>
      <c r="C40" s="82"/>
      <c r="D40" s="9"/>
      <c r="E40" s="39"/>
      <c r="F40" s="9"/>
      <c r="G40" s="101"/>
      <c r="H40" s="9"/>
      <c r="I40" s="9"/>
      <c r="J40" s="111" t="s">
        <v>11</v>
      </c>
      <c r="K40" s="111"/>
      <c r="L40" s="111"/>
      <c r="M40" s="10"/>
    </row>
    <row r="41" spans="9:10" ht="11.25">
      <c r="I41" s="52"/>
      <c r="J41" s="52"/>
    </row>
    <row r="42" spans="9:10" ht="11.25">
      <c r="I42" s="52"/>
      <c r="J42" s="52"/>
    </row>
    <row r="43" spans="1:12" s="51" customFormat="1" ht="11.25">
      <c r="A43" s="22"/>
      <c r="B43" s="26" t="s">
        <v>21</v>
      </c>
      <c r="C43" s="81" t="s">
        <v>22</v>
      </c>
      <c r="D43" s="112" t="s">
        <v>23</v>
      </c>
      <c r="E43" s="112"/>
      <c r="F43" s="60"/>
      <c r="G43" s="103"/>
      <c r="H43" s="61"/>
      <c r="I43" s="12"/>
      <c r="J43" s="113"/>
      <c r="K43" s="113"/>
      <c r="L43" s="61"/>
    </row>
    <row r="44" spans="2:12" ht="11.25">
      <c r="B44" s="55" t="s">
        <v>25</v>
      </c>
      <c r="C44" s="85"/>
      <c r="D44" s="104">
        <f>C44*1.08</f>
        <v>0</v>
      </c>
      <c r="E44" s="105"/>
      <c r="H44" s="42"/>
      <c r="I44" s="57"/>
      <c r="J44" s="114"/>
      <c r="K44" s="114"/>
      <c r="L44" s="42"/>
    </row>
    <row r="45" spans="2:12" ht="11.25">
      <c r="B45" s="55" t="s">
        <v>26</v>
      </c>
      <c r="C45" s="85"/>
      <c r="D45" s="104">
        <f>C45*1.08</f>
        <v>0</v>
      </c>
      <c r="E45" s="105"/>
      <c r="H45" s="42"/>
      <c r="I45" s="57"/>
      <c r="J45" s="58"/>
      <c r="K45" s="58"/>
      <c r="L45" s="42"/>
    </row>
    <row r="46" spans="2:12" ht="11.25">
      <c r="B46" s="55" t="s">
        <v>58</v>
      </c>
      <c r="C46" s="85"/>
      <c r="D46" s="104">
        <f>C46*1.08</f>
        <v>0</v>
      </c>
      <c r="E46" s="115"/>
      <c r="H46" s="42"/>
      <c r="I46" s="57"/>
      <c r="J46" s="58"/>
      <c r="K46" s="58"/>
      <c r="L46" s="42"/>
    </row>
    <row r="47" spans="2:12" ht="11.25">
      <c r="B47" s="26" t="s">
        <v>27</v>
      </c>
      <c r="C47" s="86"/>
      <c r="D47" s="106">
        <f>SUM(D44:E46)</f>
        <v>0</v>
      </c>
      <c r="E47" s="107"/>
      <c r="H47" s="42"/>
      <c r="I47" s="59"/>
      <c r="J47" s="42"/>
      <c r="K47" s="59"/>
      <c r="L47" s="42"/>
    </row>
    <row r="48" spans="8:12" ht="11.25">
      <c r="H48" s="42"/>
      <c r="I48" s="42"/>
      <c r="J48" s="42"/>
      <c r="K48" s="42"/>
      <c r="L48" s="42"/>
    </row>
    <row r="49" spans="4:5" ht="11.25">
      <c r="D49" s="108"/>
      <c r="E49" s="109"/>
    </row>
    <row r="50" ht="11.25">
      <c r="C50" s="87"/>
    </row>
    <row r="51" spans="3:5" ht="11.25">
      <c r="C51" s="87"/>
      <c r="D51" s="108"/>
      <c r="E51" s="108"/>
    </row>
    <row r="52" spans="3:9" ht="22.5" customHeight="1">
      <c r="C52" s="87"/>
      <c r="D52" s="56"/>
      <c r="I52" s="52"/>
    </row>
  </sheetData>
  <sheetProtection/>
  <mergeCells count="19">
    <mergeCell ref="G1:J2"/>
    <mergeCell ref="B7:B8"/>
    <mergeCell ref="B20:B21"/>
    <mergeCell ref="B22:B23"/>
    <mergeCell ref="J26:L26"/>
    <mergeCell ref="J27:L27"/>
    <mergeCell ref="J34:L34"/>
    <mergeCell ref="J35:L35"/>
    <mergeCell ref="J39:L39"/>
    <mergeCell ref="J40:L40"/>
    <mergeCell ref="D43:E43"/>
    <mergeCell ref="J43:K43"/>
    <mergeCell ref="D51:E51"/>
    <mergeCell ref="D44:E44"/>
    <mergeCell ref="J44:K44"/>
    <mergeCell ref="D45:E45"/>
    <mergeCell ref="D46:E46"/>
    <mergeCell ref="D47:E47"/>
    <mergeCell ref="D49:E49"/>
  </mergeCells>
  <dataValidations count="1">
    <dataValidation type="list" allowBlank="1" showInputMessage="1" showErrorMessage="1" sqref="H28 H7:H25">
      <formula1>stawkaVAT</formula1>
    </dataValidation>
  </dataValidations>
  <printOptions/>
  <pageMargins left="0.3937007874015748" right="0.3937007874015748" top="0.3937007874015748" bottom="0.3937007874015748" header="0.5118110236220472" footer="0.118110236220472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9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12.421875" style="0" bestFit="1" customWidth="1"/>
    <col min="2" max="2" width="10.7109375" style="0" bestFit="1" customWidth="1"/>
    <col min="3" max="3" width="8.00390625" style="0" bestFit="1" customWidth="1"/>
  </cols>
  <sheetData>
    <row r="2" ht="25.5">
      <c r="A2" s="2" t="s">
        <v>7</v>
      </c>
    </row>
    <row r="3" ht="12.75">
      <c r="A3" s="1"/>
    </row>
    <row r="4" ht="12.75">
      <c r="A4" s="3">
        <v>0</v>
      </c>
    </row>
    <row r="5" ht="12.75">
      <c r="A5" s="3">
        <v>0.03</v>
      </c>
    </row>
    <row r="6" ht="12.75">
      <c r="A6" s="3">
        <v>0.08</v>
      </c>
    </row>
    <row r="7" ht="12.75">
      <c r="A7" s="3">
        <v>0.23</v>
      </c>
    </row>
    <row r="19" ht="12.75">
      <c r="A19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Sidor</dc:creator>
  <cp:keywords/>
  <dc:description/>
  <cp:lastModifiedBy>Bauer-Dołęgowska Małgorzata</cp:lastModifiedBy>
  <cp:lastPrinted>2017-07-25T09:46:44Z</cp:lastPrinted>
  <dcterms:created xsi:type="dcterms:W3CDTF">2007-10-11T07:13:52Z</dcterms:created>
  <dcterms:modified xsi:type="dcterms:W3CDTF">2017-08-28T10:09:05Z</dcterms:modified>
  <cp:category/>
  <cp:version/>
  <cp:contentType/>
  <cp:contentStatus/>
</cp:coreProperties>
</file>